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3\10.- TRANSPARENCIA\10 OCTUBRE\"/>
    </mc:Choice>
  </mc:AlternateContent>
  <bookViews>
    <workbookView showHorizontalScroll="0" showVerticalScroll="0" showSheetTabs="0" xWindow="0" yWindow="0" windowWidth="28800" windowHeight="11535"/>
  </bookViews>
  <sheets>
    <sheet name="Mar-23" sheetId="9" r:id="rId1"/>
  </sheets>
  <calcPr calcId="152511"/>
</workbook>
</file>

<file path=xl/calcChain.xml><?xml version="1.0" encoding="utf-8"?>
<calcChain xmlns="http://schemas.openxmlformats.org/spreadsheetml/2006/main">
  <c r="J20" i="9" l="1"/>
  <c r="I20" i="9"/>
  <c r="J18" i="9"/>
  <c r="J17" i="9"/>
  <c r="I18" i="9"/>
  <c r="I17" i="9"/>
  <c r="J14" i="9"/>
  <c r="J13" i="9"/>
  <c r="J12" i="9"/>
  <c r="J11" i="9"/>
  <c r="I14" i="9"/>
  <c r="I13" i="9"/>
  <c r="I12" i="9"/>
  <c r="I11" i="9"/>
  <c r="J16" i="9" l="1"/>
  <c r="J15" i="9" s="1"/>
  <c r="K20" i="9" l="1"/>
  <c r="K18" i="9"/>
  <c r="K17" i="9"/>
  <c r="K14" i="9"/>
  <c r="K12" i="9"/>
  <c r="K13" i="9"/>
  <c r="K11" i="9"/>
  <c r="I16" i="9" l="1"/>
  <c r="I10" i="9"/>
  <c r="I15" i="9" l="1"/>
  <c r="I9" i="9" s="1"/>
  <c r="I8" i="9" s="1"/>
  <c r="K16" i="9"/>
  <c r="J10" i="9"/>
  <c r="K10" i="9" l="1"/>
  <c r="J9" i="9"/>
  <c r="J8" i="9" s="1"/>
  <c r="K15" i="9"/>
  <c r="K9" i="9" l="1"/>
  <c r="K8" i="9" l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<sst xmlns="http://schemas.openxmlformats.org/spreadsheetml/2006/main" count="24" uniqueCount="23">
  <si>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</si>
  <si>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</si>
  <si>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</si>
  <si>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directo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</si>
  <si>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</si>
  <si>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</si>
  <si>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</si>
  <si>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</si>
  <si>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</si>
  <si>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</si>
  <si>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</si>
  <si>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</si>
  <si>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</si>
  <si>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</si>
  <si>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</si>
  <si>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</si>
  <si>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</si>
  <si>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</si>
  <si>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</si>
  <si>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3</t>
  </si>
  <si>
    <r>
      <t>2</t>
    </r>
    <r>
      <rPr>
        <sz val="10"/>
        <rFont val="Arial"/>
        <family val="2"/>
      </rPr>
      <t>/ Las cifras definitivas se reportarán en la Cuenta Pública 2023 de esta Dependencia.</t>
    </r>
  </si>
  <si>
    <t>PRESUPUESTO ANUAL MODIFICADO Y AVANCE EN SU EJERCICIO AL 31 DE OCTUBRE DE 2023</t>
  </si>
  <si>
    <t xml:space="preserve">Ejercido a Octubre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</si>
</sst>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9" fontId="26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3" fontId="4" fillId="0" borderId="0" xfId="33" applyFont="1" applyAlignment="1">
      <alignment vertical="center"/>
    </xf>
    <xf numFmtId="43" fontId="2" fillId="0" borderId="0" xfId="33" applyFont="1" applyAlignment="1">
      <alignment vertical="center"/>
    </xf>
    <xf numFmtId="43" fontId="2" fillId="0" borderId="0" xfId="0" applyNumberFormat="1" applyFont="1" applyAlignment="1">
      <alignment vertical="center"/>
    </xf>
    <xf numFmtId="49" fontId="6" fillId="0" borderId="1" xfId="0" applyNumberFormat="1" applyFont="1" applyBorder="1" applyAlignment="1">
      <alignment horizontal="center" vertical="distributed"/>
    </xf>
    <xf numFmtId="43" fontId="4" fillId="0" borderId="0" xfId="33" applyFont="1" applyFill="1" applyAlignment="1">
      <alignment vertical="center"/>
    </xf>
    <xf numFmtId="43" fontId="4" fillId="0" borderId="0" xfId="33" applyFont="1" applyFill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 wrapText="1"/>
    </xf>
    <xf numFmtId="10" fontId="2" fillId="0" borderId="0" xfId="47" applyNumberFormat="1" applyFont="1" applyFill="1" applyAlignment="1">
      <alignment horizontal="center" vertical="center"/>
    </xf>
    <xf numFmtId="10" fontId="4" fillId="0" borderId="0" xfId="47" applyNumberFormat="1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4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" xfId="47" builtinId="5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130" zoomScaleNormal="130" workbookViewId="0">
      <selection activeCell="J14" sqref="J14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4" width="17.5703125" bestFit="1" customWidth="1"/>
    <col min="15" max="15" width="0" hidden="1" customWidth="1"/>
    <col min="16" max="16" width="14.85546875" style="18" bestFit="1" customWidth="1"/>
    <col min="17" max="17" width="12.85546875" style="18" bestFit="1" customWidth="1"/>
    <col min="18" max="18" width="17.5703125" bestFit="1" customWidth="1"/>
  </cols>
  <sheetData>
    <row r="1" spans="1:17" ht="18" x14ac:dyDescent="0.25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44" t="s">
        <v>21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7" ht="15" x14ac:dyDescent="0.25">
      <c r="A4" s="44" t="s">
        <v>14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7" s="8" customFormat="1" ht="13.5" thickBot="1" x14ac:dyDescent="0.25">
      <c r="I5" s="9"/>
      <c r="J5" s="9"/>
      <c r="K5" s="9"/>
      <c r="P5" s="19"/>
      <c r="Q5" s="19"/>
    </row>
    <row r="6" spans="1:17" s="8" customFormat="1" ht="18.75" customHeight="1" x14ac:dyDescent="0.2">
      <c r="A6" s="35" t="s">
        <v>0</v>
      </c>
      <c r="B6" s="36"/>
      <c r="C6" s="36"/>
      <c r="D6" s="36"/>
      <c r="E6" s="36"/>
      <c r="F6" s="36"/>
      <c r="G6" s="36"/>
      <c r="H6" s="7"/>
      <c r="I6" s="39" t="s">
        <v>19</v>
      </c>
      <c r="J6" s="39"/>
      <c r="K6" s="39"/>
      <c r="P6" s="19"/>
      <c r="Q6" s="19"/>
    </row>
    <row r="7" spans="1:17" s="8" customFormat="1" ht="31.5" customHeight="1" thickBot="1" x14ac:dyDescent="0.25">
      <c r="A7" s="40"/>
      <c r="B7" s="40"/>
      <c r="C7" s="40"/>
      <c r="D7" s="40"/>
      <c r="E7" s="40"/>
      <c r="F7" s="40"/>
      <c r="G7" s="40"/>
      <c r="H7" s="7"/>
      <c r="I7" s="29" t="s">
        <v>15</v>
      </c>
      <c r="J7" s="32" t="s">
        <v>22</v>
      </c>
      <c r="K7" s="17" t="s">
        <v>1</v>
      </c>
      <c r="P7" s="19"/>
      <c r="Q7" s="19"/>
    </row>
    <row r="8" spans="1:17" s="6" customFormat="1" ht="20.25" customHeight="1" x14ac:dyDescent="0.2">
      <c r="A8" s="6" t="s">
        <v>2</v>
      </c>
      <c r="I8" s="10">
        <f>+I9+I20</f>
        <v>55662535.795629993</v>
      </c>
      <c r="J8" s="10">
        <f>+J9+J20</f>
        <v>43375101.879629999</v>
      </c>
      <c r="K8" s="33">
        <f>+J8/I8</f>
        <v>0.77925127304450492</v>
      </c>
      <c r="L8" s="27"/>
      <c r="M8" s="10"/>
      <c r="N8" s="10"/>
      <c r="O8" s="11"/>
      <c r="P8" s="20"/>
      <c r="Q8" s="20"/>
    </row>
    <row r="9" spans="1:17" s="6" customFormat="1" ht="20.25" customHeight="1" x14ac:dyDescent="0.2">
      <c r="B9" s="6" t="s">
        <v>3</v>
      </c>
      <c r="I9" s="10">
        <f>+I15+I10</f>
        <v>55661535.995629996</v>
      </c>
      <c r="J9" s="10">
        <f>+J10+J15</f>
        <v>43374102.079630002</v>
      </c>
      <c r="K9" s="33">
        <f>+J9/I9</f>
        <v>0.77924730792616492</v>
      </c>
      <c r="M9" s="10"/>
      <c r="N9" s="10"/>
      <c r="O9" s="11"/>
    </row>
    <row r="10" spans="1:17" s="6" customFormat="1" ht="20.25" customHeight="1" x14ac:dyDescent="0.2">
      <c r="C10" s="6" t="s">
        <v>4</v>
      </c>
      <c r="I10" s="10">
        <f>SUM(I11:I14)</f>
        <v>41634997.648809999</v>
      </c>
      <c r="J10" s="10">
        <f>SUM(J11:J14)</f>
        <v>32693679.765270002</v>
      </c>
      <c r="K10" s="33">
        <f>+J10/I10</f>
        <v>0.78524514498692288</v>
      </c>
      <c r="L10" s="28"/>
      <c r="M10" s="10"/>
      <c r="N10" s="10"/>
      <c r="O10" s="11"/>
    </row>
    <row r="11" spans="1:17" s="5" customFormat="1" ht="20.25" customHeight="1" x14ac:dyDescent="0.2">
      <c r="D11" s="43">
        <v>1000</v>
      </c>
      <c r="E11" s="43"/>
      <c r="F11" s="5" t="s">
        <v>8</v>
      </c>
      <c r="I11" s="30">
        <f>28477448522.8/1000</f>
        <v>28477448.522799999</v>
      </c>
      <c r="J11" s="31">
        <f>20994880130.08/1000</f>
        <v>20994880.130080003</v>
      </c>
      <c r="K11" s="34">
        <f>+J11/I11</f>
        <v>0.73724582851131482</v>
      </c>
      <c r="L11" s="26"/>
      <c r="N11" s="23"/>
      <c r="O11" s="12"/>
    </row>
    <row r="12" spans="1:17" s="5" customFormat="1" ht="20.25" customHeight="1" x14ac:dyDescent="0.2">
      <c r="D12" s="43">
        <v>2000</v>
      </c>
      <c r="E12" s="43"/>
      <c r="F12" s="5" t="s">
        <v>9</v>
      </c>
      <c r="I12" s="30">
        <f>6351221093.97/1000</f>
        <v>6351221.0939699998</v>
      </c>
      <c r="J12" s="31">
        <f>5627083486.69/1000</f>
        <v>5627083.4866899997</v>
      </c>
      <c r="K12" s="34">
        <f t="shared" ref="K12:K13" si="0">+J12/I12</f>
        <v>0.88598450651206051</v>
      </c>
      <c r="L12" s="26"/>
      <c r="N12" s="22"/>
      <c r="O12" s="12"/>
    </row>
    <row r="13" spans="1:17" s="5" customFormat="1" ht="20.25" customHeight="1" x14ac:dyDescent="0.2">
      <c r="D13" s="43">
        <v>3000</v>
      </c>
      <c r="E13" s="43"/>
      <c r="F13" s="5" t="s">
        <v>10</v>
      </c>
      <c r="I13" s="30">
        <f>6453403107.16/1000</f>
        <v>6453403.1071600001</v>
      </c>
      <c r="J13" s="31">
        <f>5771250734.85/1000</f>
        <v>5771250.7348500006</v>
      </c>
      <c r="K13" s="34">
        <f t="shared" si="0"/>
        <v>0.89429571328758983</v>
      </c>
      <c r="L13" s="26"/>
      <c r="N13" s="22"/>
      <c r="O13" s="12"/>
    </row>
    <row r="14" spans="1:17" s="5" customFormat="1" ht="27.75" customHeight="1" x14ac:dyDescent="0.2">
      <c r="D14" s="43">
        <v>4000</v>
      </c>
      <c r="E14" s="43"/>
      <c r="F14" s="41" t="s">
        <v>11</v>
      </c>
      <c r="G14" s="42"/>
      <c r="H14" s="4"/>
      <c r="I14" s="30">
        <f>352924924.88/1000</f>
        <v>352924.92488000001</v>
      </c>
      <c r="J14" s="31">
        <f>300465413.65/1000</f>
        <v>300465.41365</v>
      </c>
      <c r="K14" s="34">
        <f>+J14/I14</f>
        <v>0.85135787378055816</v>
      </c>
      <c r="L14" s="26"/>
      <c r="N14" s="22"/>
      <c r="O14" s="12"/>
    </row>
    <row r="15" spans="1:17" s="6" customFormat="1" ht="20.25" customHeight="1" x14ac:dyDescent="0.2">
      <c r="C15" s="6" t="s">
        <v>6</v>
      </c>
      <c r="I15" s="10">
        <f>+I16</f>
        <v>14026538.346819999</v>
      </c>
      <c r="J15" s="10">
        <f>+J16</f>
        <v>10680422.31436</v>
      </c>
      <c r="K15" s="33">
        <f>+J15/I15</f>
        <v>0.76144391797006661</v>
      </c>
      <c r="M15" s="10"/>
      <c r="N15" s="10"/>
      <c r="O15" s="11"/>
    </row>
    <row r="16" spans="1:17" s="5" customFormat="1" ht="20.25" customHeight="1" x14ac:dyDescent="0.2">
      <c r="D16" s="5" t="s">
        <v>7</v>
      </c>
      <c r="I16" s="13">
        <f>+I17+I18</f>
        <v>14026538.346819999</v>
      </c>
      <c r="J16" s="13">
        <f>SUM(J17:J18)</f>
        <v>10680422.31436</v>
      </c>
      <c r="K16" s="34">
        <f>+J16/I16</f>
        <v>0.76144391797006661</v>
      </c>
      <c r="M16" s="13"/>
      <c r="N16" s="13"/>
      <c r="O16" s="12"/>
    </row>
    <row r="17" spans="1:15" s="5" customFormat="1" ht="27.75" customHeight="1" x14ac:dyDescent="0.2">
      <c r="E17" s="43">
        <v>5000</v>
      </c>
      <c r="F17" s="43"/>
      <c r="G17" s="4" t="s">
        <v>12</v>
      </c>
      <c r="H17" s="4"/>
      <c r="I17" s="30">
        <f>3689385690.42/1000</f>
        <v>3689385.6904199999</v>
      </c>
      <c r="J17" s="22">
        <f>2700681060.02/1000</f>
        <v>2700681.0600200002</v>
      </c>
      <c r="K17" s="34">
        <f t="shared" ref="K17:K20" si="1">+J17/I17</f>
        <v>0.73201375151226178</v>
      </c>
      <c r="N17" s="22"/>
      <c r="O17" s="12"/>
    </row>
    <row r="18" spans="1:15" s="5" customFormat="1" ht="27.75" customHeight="1" x14ac:dyDescent="0.2">
      <c r="E18" s="43">
        <v>6000</v>
      </c>
      <c r="F18" s="43">
        <v>6000</v>
      </c>
      <c r="G18" s="5" t="s">
        <v>13</v>
      </c>
      <c r="I18" s="30">
        <f>10337152656.4/1000</f>
        <v>10337152.656399999</v>
      </c>
      <c r="J18" s="22">
        <f>7979741254.34/1000</f>
        <v>7979741.2543400005</v>
      </c>
      <c r="K18" s="34">
        <f t="shared" si="1"/>
        <v>0.77194770354866882</v>
      </c>
      <c r="N18" s="22"/>
      <c r="O18" s="12"/>
    </row>
    <row r="19" spans="1:15" s="5" customFormat="1" ht="27.75" customHeight="1" x14ac:dyDescent="0.2">
      <c r="C19" s="6" t="s">
        <v>18</v>
      </c>
      <c r="E19" s="24"/>
      <c r="F19" s="24"/>
      <c r="I19" s="13"/>
      <c r="J19" s="13"/>
      <c r="K19" s="34"/>
      <c r="M19" s="22"/>
      <c r="N19" s="22"/>
      <c r="O19" s="12"/>
    </row>
    <row r="20" spans="1:15" s="5" customFormat="1" ht="20.25" customHeight="1" thickBot="1" x14ac:dyDescent="0.25">
      <c r="E20" s="43">
        <v>7000</v>
      </c>
      <c r="F20" s="43">
        <v>6000</v>
      </c>
      <c r="G20" s="25" t="s">
        <v>18</v>
      </c>
      <c r="I20" s="13">
        <f>999800/1000</f>
        <v>999.8</v>
      </c>
      <c r="J20" s="13">
        <f>999800/1000</f>
        <v>999.8</v>
      </c>
      <c r="K20" s="34">
        <f t="shared" si="1"/>
        <v>1</v>
      </c>
      <c r="L20" s="26"/>
      <c r="M20" s="22"/>
      <c r="N20" s="22"/>
      <c r="O20" s="12"/>
    </row>
    <row r="21" spans="1:15" s="8" customFormat="1" ht="9.75" customHeight="1" x14ac:dyDescent="0.2">
      <c r="A21" s="35"/>
      <c r="B21" s="36"/>
      <c r="C21" s="36"/>
      <c r="D21" s="36"/>
      <c r="E21" s="36"/>
      <c r="F21" s="36"/>
      <c r="G21" s="36"/>
      <c r="H21" s="7"/>
      <c r="I21" s="37"/>
      <c r="J21" s="37"/>
      <c r="K21" s="37"/>
      <c r="M21" s="21"/>
    </row>
    <row r="22" spans="1:15" x14ac:dyDescent="0.2">
      <c r="A22" s="1" t="s">
        <v>5</v>
      </c>
      <c r="N22" s="15"/>
    </row>
    <row r="23" spans="1:15" x14ac:dyDescent="0.2">
      <c r="A23" s="2" t="s">
        <v>16</v>
      </c>
    </row>
    <row r="24" spans="1:15" x14ac:dyDescent="0.2">
      <c r="A24" s="2" t="s">
        <v>20</v>
      </c>
      <c r="N24" s="16"/>
    </row>
    <row r="25" spans="1:15" x14ac:dyDescent="0.2">
      <c r="N25" s="16"/>
    </row>
    <row r="26" spans="1:15" x14ac:dyDescent="0.2">
      <c r="N26" s="16"/>
    </row>
  </sheetData>
  <mergeCells count="15">
    <mergeCell ref="A21:G21"/>
    <mergeCell ref="I21:K21"/>
    <mergeCell ref="A1:K1"/>
    <mergeCell ref="I6:K6"/>
    <mergeCell ref="A6:G7"/>
    <mergeCell ref="F14:G14"/>
    <mergeCell ref="D11:E11"/>
    <mergeCell ref="D12:E12"/>
    <mergeCell ref="A3:K3"/>
    <mergeCell ref="D13:E13"/>
    <mergeCell ref="D14:E14"/>
    <mergeCell ref="E17:F17"/>
    <mergeCell ref="E20:F20"/>
    <mergeCell ref="A4:K4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Mar-23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Digaprop163U</cp:lastModifiedBy>
  <cp:lastPrinted>2023-11-03T17:10:04Z</cp:lastPrinted>
  <dcterms:created xsi:type="dcterms:W3CDTF">2008-09-17T15:03:59Z</dcterms:created>
  <dcterms:modified xsi:type="dcterms:W3CDTF">2023-11-03T17:10:10Z</dcterms:modified>
</cp:coreProperties>
</file>